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580" windowHeight="11385" activeTab="0"/>
  </bookViews>
  <sheets>
    <sheet name="Impôt" sheetId="1" r:id="rId1"/>
  </sheets>
  <definedNames>
    <definedName name="Imposable">'Impôt'!$H$11</definedName>
    <definedName name="Reduction">'Impôt'!$H$13</definedName>
    <definedName name="Revenu">'Impôt'!$H$5</definedName>
  </definedNames>
  <calcPr fullCalcOnLoad="1"/>
</workbook>
</file>

<file path=xl/sharedStrings.xml><?xml version="1.0" encoding="utf-8"?>
<sst xmlns="http://schemas.openxmlformats.org/spreadsheetml/2006/main" count="27" uniqueCount="22">
  <si>
    <t>Réduction forfaitaire</t>
  </si>
  <si>
    <t>Revenus imposables</t>
  </si>
  <si>
    <t>Réduction personnes à charge</t>
  </si>
  <si>
    <t>Revenu</t>
  </si>
  <si>
    <t>Personne(s) à charge</t>
  </si>
  <si>
    <t>( Données fictives)</t>
  </si>
  <si>
    <t>Tranche</t>
  </si>
  <si>
    <t>Réduction</t>
  </si>
  <si>
    <t>Revenu imposable</t>
  </si>
  <si>
    <t>Impôt</t>
  </si>
  <si>
    <t>Réduction d'impôt pour personne à charge</t>
  </si>
  <si>
    <t>Calcul de l'impôt pour les ménages avec 1 à 4 personnes à charge 
et dont les revenus varient entre 10000€ et 30000€</t>
  </si>
  <si>
    <t>De 20.000 à 30.000 €</t>
  </si>
  <si>
    <t>De 30.000 à 40.000 €</t>
  </si>
  <si>
    <t>De 40.000 à 60.000 €</t>
  </si>
  <si>
    <t>De 60.000 à 80.000 €</t>
  </si>
  <si>
    <t>Plus de 80.000 €</t>
  </si>
  <si>
    <t>De 10.000 à 20.000 €</t>
  </si>
  <si>
    <t>De 40.000 à 50.000 €</t>
  </si>
  <si>
    <t>De 50.000 à 60.000 €</t>
  </si>
  <si>
    <t>De 60.000 à 70.000 €</t>
  </si>
  <si>
    <t>Au-delà de 70.000 €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</si>
</sst>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0"/>
    </font>
    <font>
      <sz val="10"/>
      <color indexed="56"/>
      <name val="Arial"/>
      <family val="0"/>
    </font>
    <font>
      <sz val="10"/>
      <color indexed="58"/>
      <name val="Arial"/>
      <family val="0"/>
    </font>
    <font>
      <i/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8"/>
      </left>
      <right>
        <color indexed="63"/>
      </right>
      <top style="medium">
        <color indexed="58"/>
      </top>
      <bottom style="medium">
        <color indexed="58"/>
      </bottom>
    </border>
    <border>
      <left style="medium"/>
      <right>
        <color indexed="63"/>
      </right>
      <top style="medium"/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44" fontId="0" fillId="0" borderId="0" applyFont="0" applyFill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9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2" fillId="0" borderId="11" xfId="51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9" fontId="5" fillId="0" borderId="18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0" fillId="38" borderId="21" xfId="0" applyFill="1" applyBorder="1" applyAlignment="1">
      <alignment horizontal="center"/>
    </xf>
    <xf numFmtId="165" fontId="2" fillId="0" borderId="22" xfId="44" applyNumberFormat="1" applyFont="1" applyBorder="1" applyAlignment="1">
      <alignment horizontal="center"/>
    </xf>
    <xf numFmtId="165" fontId="2" fillId="0" borderId="23" xfId="44" applyNumberFormat="1" applyFont="1" applyBorder="1" applyAlignment="1">
      <alignment horizontal="center"/>
    </xf>
    <xf numFmtId="165" fontId="2" fillId="0" borderId="24" xfId="44" applyNumberFormat="1" applyFont="1" applyBorder="1" applyAlignment="1">
      <alignment horizontal="center"/>
    </xf>
    <xf numFmtId="165" fontId="2" fillId="0" borderId="25" xfId="44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"/>
          <c:y val="0"/>
          <c:w val="0.637"/>
          <c:h val="1"/>
        </c:manualLayout>
      </c:layout>
      <c:pieChart>
        <c:varyColors val="1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(Impôt!$H$5,Impôt!$H$15)</c:f>
              <c:numCache/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15</xdr:row>
      <xdr:rowOff>76200</xdr:rowOff>
    </xdr:from>
    <xdr:to>
      <xdr:col>7</xdr:col>
      <xdr:colOff>428625</xdr:colOff>
      <xdr:row>25</xdr:row>
      <xdr:rowOff>133350</xdr:rowOff>
    </xdr:to>
    <xdr:graphicFrame>
      <xdr:nvGraphicFramePr>
        <xdr:cNvPr id="1" name="Chart 2"/>
        <xdr:cNvGraphicFramePr/>
      </xdr:nvGraphicFramePr>
      <xdr:xfrm>
        <a:off x="2876550" y="2924175"/>
        <a:ext cx="25812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H7" sqref="H7"/>
    </sheetView>
  </sheetViews>
  <sheetFormatPr defaultColWidth="11.421875" defaultRowHeight="12.75"/>
  <cols>
    <col min="1" max="1" width="23.57421875" style="0" customWidth="1"/>
    <col min="2" max="2" width="0" style="0" hidden="1" customWidth="1"/>
    <col min="4" max="5" width="14.140625" style="0" hidden="1" customWidth="1"/>
    <col min="6" max="6" width="3.7109375" style="0" customWidth="1"/>
    <col min="7" max="7" width="36.7109375" style="0" customWidth="1"/>
    <col min="8" max="8" width="15.421875" style="0" customWidth="1"/>
  </cols>
  <sheetData>
    <row r="1" spans="1:8" ht="33.75" customHeight="1">
      <c r="A1" s="27" t="s">
        <v>11</v>
      </c>
      <c r="B1" s="28"/>
      <c r="C1" s="28"/>
      <c r="D1" s="28"/>
      <c r="E1" s="28"/>
      <c r="F1" s="28"/>
      <c r="G1" s="28"/>
      <c r="H1" s="28"/>
    </row>
    <row r="2" spans="1:8" ht="12.75">
      <c r="A2" s="29" t="s">
        <v>5</v>
      </c>
      <c r="B2" s="29"/>
      <c r="C2" s="29"/>
      <c r="D2" s="29"/>
      <c r="E2" s="29"/>
      <c r="F2" s="29"/>
      <c r="G2" s="29"/>
      <c r="H2" s="29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5" ht="13.5" thickBot="1">
      <c r="A4" s="30" t="s">
        <v>0</v>
      </c>
      <c r="B4" s="30"/>
      <c r="C4" s="30"/>
      <c r="D4" t="s">
        <v>6</v>
      </c>
      <c r="E4" t="s">
        <v>7</v>
      </c>
    </row>
    <row r="5" spans="1:8" ht="14.25" thickBot="1" thickTop="1">
      <c r="A5" s="5" t="s">
        <v>12</v>
      </c>
      <c r="B5" s="14">
        <v>20000</v>
      </c>
      <c r="C5" s="16">
        <v>0.04</v>
      </c>
      <c r="D5" s="2">
        <f>IF(Revenu&gt;B5,IF(Revenu&lt;B6,Revenu-B5,B6-B5),0)</f>
        <v>10000</v>
      </c>
      <c r="E5" s="2">
        <f>D5*C5</f>
        <v>400</v>
      </c>
      <c r="G5" s="19" t="s">
        <v>3</v>
      </c>
      <c r="H5" s="25">
        <v>55000</v>
      </c>
    </row>
    <row r="6" spans="1:5" ht="14.25" thickBot="1" thickTop="1">
      <c r="A6" s="5" t="s">
        <v>13</v>
      </c>
      <c r="B6" s="14">
        <v>30000</v>
      </c>
      <c r="C6" s="16">
        <v>0.05</v>
      </c>
      <c r="D6" s="2">
        <f>IF(Revenu&gt;B6,IF(Revenu&lt;B7,Revenu-B6,B7-B6),0)</f>
        <v>10000</v>
      </c>
      <c r="E6" s="2">
        <f>D6*C6</f>
        <v>500</v>
      </c>
    </row>
    <row r="7" spans="1:8" ht="14.25" thickBot="1" thickTop="1">
      <c r="A7" s="5" t="s">
        <v>14</v>
      </c>
      <c r="B7" s="14">
        <v>40000</v>
      </c>
      <c r="C7" s="16">
        <v>0.07</v>
      </c>
      <c r="D7" s="2">
        <f>IF(Revenu&gt;B7,IF(Revenu&lt;B8,Revenu-B7,B8-B7),0)</f>
        <v>15000</v>
      </c>
      <c r="E7" s="2">
        <f>D7*C7</f>
        <v>1050</v>
      </c>
      <c r="G7" s="21" t="s">
        <v>4</v>
      </c>
      <c r="H7" s="20">
        <v>2</v>
      </c>
    </row>
    <row r="8" spans="1:5" ht="14.25" thickBot="1" thickTop="1">
      <c r="A8" s="5" t="s">
        <v>15</v>
      </c>
      <c r="B8" s="14">
        <v>60000</v>
      </c>
      <c r="C8" s="16">
        <v>0.08</v>
      </c>
      <c r="D8" s="2">
        <f>IF(Revenu&gt;B8,IF(Revenu&lt;B9,Revenu-B8,B9-B8),0)</f>
        <v>0</v>
      </c>
      <c r="E8" s="2">
        <f>D8*C8</f>
        <v>0</v>
      </c>
    </row>
    <row r="9" spans="1:8" ht="13.5" thickBot="1">
      <c r="A9" s="5" t="s">
        <v>16</v>
      </c>
      <c r="B9" s="14">
        <v>80000</v>
      </c>
      <c r="C9" s="14"/>
      <c r="D9" s="2">
        <f>IF(Revenu&gt;B9,IF(Revenu&lt;B10,Revenu-B9,B10-B9),0)</f>
        <v>0</v>
      </c>
      <c r="E9" s="2">
        <f>D9*C9</f>
        <v>0</v>
      </c>
      <c r="G9" s="9" t="s">
        <v>0</v>
      </c>
      <c r="H9" s="24">
        <f>SUM(E5:E9)</f>
        <v>1950</v>
      </c>
    </row>
    <row r="10" ht="13.5" thickBot="1">
      <c r="E10" s="3"/>
    </row>
    <row r="11" spans="1:8" ht="13.5" thickBot="1">
      <c r="A11" s="31" t="s">
        <v>1</v>
      </c>
      <c r="B11" s="31"/>
      <c r="C11" s="31"/>
      <c r="D11" t="s">
        <v>6</v>
      </c>
      <c r="E11" t="s">
        <v>9</v>
      </c>
      <c r="G11" s="10" t="s">
        <v>8</v>
      </c>
      <c r="H11" s="23">
        <f>Revenu-H9</f>
        <v>53050</v>
      </c>
    </row>
    <row r="12" spans="1:5" ht="13.5" thickBot="1">
      <c r="A12" s="6" t="s">
        <v>17</v>
      </c>
      <c r="B12" s="15">
        <v>10000</v>
      </c>
      <c r="C12" s="17">
        <v>0.1</v>
      </c>
      <c r="D12" s="2">
        <f aca="true" t="shared" si="0" ref="D12:D18">IF(Imposable&gt;B12,IF(Imposable&gt;B13,B13-B12,Imposable-B12),0)</f>
        <v>10000</v>
      </c>
      <c r="E12" s="2">
        <f aca="true" t="shared" si="1" ref="E12:E18">D12*C12</f>
        <v>1000</v>
      </c>
    </row>
    <row r="13" spans="1:8" ht="13.5" thickBot="1">
      <c r="A13" s="6" t="s">
        <v>12</v>
      </c>
      <c r="B13" s="15">
        <v>20000</v>
      </c>
      <c r="C13" s="17">
        <v>0.12</v>
      </c>
      <c r="D13" s="2">
        <f t="shared" si="0"/>
        <v>10000</v>
      </c>
      <c r="E13" s="2">
        <f t="shared" si="1"/>
        <v>1200</v>
      </c>
      <c r="G13" s="11" t="s">
        <v>10</v>
      </c>
      <c r="H13" s="8">
        <f>VLOOKUP(H7,B21:C24,2,0)</f>
        <v>0.1</v>
      </c>
    </row>
    <row r="14" spans="1:5" ht="13.5" thickBot="1">
      <c r="A14" s="6" t="s">
        <v>13</v>
      </c>
      <c r="B14" s="15">
        <v>30000</v>
      </c>
      <c r="C14" s="17">
        <v>0.15</v>
      </c>
      <c r="D14" s="2">
        <f t="shared" si="0"/>
        <v>10000</v>
      </c>
      <c r="E14" s="2">
        <f t="shared" si="1"/>
        <v>1500</v>
      </c>
    </row>
    <row r="15" spans="1:8" ht="13.5" thickBot="1">
      <c r="A15" s="6" t="s">
        <v>18</v>
      </c>
      <c r="B15" s="15">
        <v>40000</v>
      </c>
      <c r="C15" s="17">
        <v>0.2</v>
      </c>
      <c r="D15" s="2">
        <f t="shared" si="0"/>
        <v>10000</v>
      </c>
      <c r="E15" s="2">
        <f t="shared" si="1"/>
        <v>2000</v>
      </c>
      <c r="G15" s="12" t="s">
        <v>9</v>
      </c>
      <c r="H15" s="22">
        <f>SUM(E12:E18)*(1-Reduction)</f>
        <v>5871.150000000001</v>
      </c>
    </row>
    <row r="16" spans="1:5" ht="12.75">
      <c r="A16" s="6" t="s">
        <v>19</v>
      </c>
      <c r="B16" s="15">
        <v>50000</v>
      </c>
      <c r="C16" s="17">
        <v>0.27</v>
      </c>
      <c r="D16" s="2">
        <f t="shared" si="0"/>
        <v>3050</v>
      </c>
      <c r="E16" s="2">
        <f t="shared" si="1"/>
        <v>823.5</v>
      </c>
    </row>
    <row r="17" spans="1:5" ht="12.75">
      <c r="A17" s="6" t="s">
        <v>20</v>
      </c>
      <c r="B17" s="15">
        <v>60000</v>
      </c>
      <c r="C17" s="17">
        <v>0.35</v>
      </c>
      <c r="D17" s="2">
        <f t="shared" si="0"/>
        <v>0</v>
      </c>
      <c r="E17" s="2">
        <f t="shared" si="1"/>
        <v>0</v>
      </c>
    </row>
    <row r="18" spans="1:5" ht="12.75">
      <c r="A18" s="6" t="s">
        <v>21</v>
      </c>
      <c r="B18" s="15">
        <v>70000</v>
      </c>
      <c r="C18" s="17">
        <v>0.5</v>
      </c>
      <c r="D18" s="2">
        <f t="shared" si="0"/>
        <v>0</v>
      </c>
      <c r="E18" s="2">
        <f t="shared" si="1"/>
        <v>0</v>
      </c>
    </row>
    <row r="20" spans="1:3" ht="12.75">
      <c r="A20" s="26" t="s">
        <v>2</v>
      </c>
      <c r="B20" s="26"/>
      <c r="C20" s="26"/>
    </row>
    <row r="21" spans="1:5" ht="12.75">
      <c r="A21" s="7">
        <v>1</v>
      </c>
      <c r="B21" s="13">
        <v>1</v>
      </c>
      <c r="C21" s="18">
        <v>0.05</v>
      </c>
      <c r="D21" s="1"/>
      <c r="E21" s="1"/>
    </row>
    <row r="22" spans="1:5" ht="12.75">
      <c r="A22" s="7">
        <v>2</v>
      </c>
      <c r="B22" s="13">
        <v>2</v>
      </c>
      <c r="C22" s="18">
        <v>0.1</v>
      </c>
      <c r="D22" s="1"/>
      <c r="E22" s="1"/>
    </row>
    <row r="23" spans="1:5" ht="12.75">
      <c r="A23" s="7">
        <v>3</v>
      </c>
      <c r="B23" s="13">
        <v>3</v>
      </c>
      <c r="C23" s="18">
        <v>0.2</v>
      </c>
      <c r="D23" s="1"/>
      <c r="E23" s="1"/>
    </row>
    <row r="24" spans="1:5" ht="12.75">
      <c r="A24" s="7">
        <v>4</v>
      </c>
      <c r="B24" s="13">
        <v>4</v>
      </c>
      <c r="C24" s="18">
        <v>0.4</v>
      </c>
      <c r="D24" s="1"/>
      <c r="E24" s="1"/>
    </row>
  </sheetData>
  <sheetProtection password="DAA7" sheet="1" objects="1" scenarios="1" selectLockedCells="1"/>
  <mergeCells count="5">
    <mergeCell ref="A20:C20"/>
    <mergeCell ref="A1:H1"/>
    <mergeCell ref="A2:H2"/>
    <mergeCell ref="A4:C4"/>
    <mergeCell ref="A11:C11"/>
  </mergeCells>
  <dataValidations count="1">
    <dataValidation type="list" allowBlank="1" showInputMessage="1" showErrorMessage="1" sqref="H7">
      <formula1>$B$21:$B$24</formula1>
    </dataValidation>
  </dataValidation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De Mey</dc:creator>
  <cp:keywords/>
  <dc:description/>
  <cp:lastModifiedBy>Luc</cp:lastModifiedBy>
  <dcterms:created xsi:type="dcterms:W3CDTF">2009-12-11T13:41:17Z</dcterms:created>
  <dcterms:modified xsi:type="dcterms:W3CDTF">2009-12-14T17:16:09Z</dcterms:modified>
  <cp:category/>
  <cp:version/>
  <cp:contentType/>
  <cp:contentStatus/>
</cp:coreProperties>
</file>